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activeTab="0"/>
  </bookViews>
  <sheets>
    <sheet name="Startlijst#" sheetId="1" r:id="rId1"/>
    <sheet name="Blad3" sheetId="2" r:id="rId2"/>
  </sheets>
  <definedNames>
    <definedName name="_xlnm.Print_Area" localSheetId="0">'Startlijst#'!$A$3:$H$36</definedName>
  </definedNames>
  <calcPr fullCalcOnLoad="1"/>
</workbook>
</file>

<file path=xl/sharedStrings.xml><?xml version="1.0" encoding="utf-8"?>
<sst xmlns="http://schemas.openxmlformats.org/spreadsheetml/2006/main" count="257" uniqueCount="169">
  <si>
    <t>nr.</t>
  </si>
  <si>
    <t>Naam</t>
  </si>
  <si>
    <t>Naam paard</t>
  </si>
  <si>
    <t>Afstamming paard</t>
  </si>
  <si>
    <t>Geslacht</t>
  </si>
  <si>
    <t>Stamboek</t>
  </si>
  <si>
    <t xml:space="preserve">Eigenaar </t>
  </si>
  <si>
    <t>Fokker</t>
  </si>
  <si>
    <t>KFPS</t>
  </si>
  <si>
    <t>Invester</t>
  </si>
  <si>
    <t>Bon Bravour x Johnson</t>
  </si>
  <si>
    <t>Larissa Molenkamp</t>
  </si>
  <si>
    <t>kwpn</t>
  </si>
  <si>
    <t>E.J. Evenhuis Groningen</t>
  </si>
  <si>
    <t>Daniella Vermeij</t>
  </si>
  <si>
    <t>Rinze fan Oostenburg</t>
  </si>
  <si>
    <t>Tsjalle 454 x Norbert 444</t>
  </si>
  <si>
    <t>A. de Hoek - Drachtstercompagnie</t>
  </si>
  <si>
    <t>D. Vermeij - Anderen</t>
  </si>
  <si>
    <t>Tinka fan Sleat</t>
  </si>
  <si>
    <t>Agricola, Scharsterbrug</t>
  </si>
  <si>
    <t>J'adore KMK</t>
  </si>
  <si>
    <t>Dreamboy x Krack C</t>
  </si>
  <si>
    <t xml:space="preserve">K. Roggen Groningen </t>
  </si>
  <si>
    <t>Stanley van de Klaverhoeve</t>
  </si>
  <si>
    <t>Renée Boerema</t>
  </si>
  <si>
    <t>haflinger</t>
  </si>
  <si>
    <t>Renée Boerema Beilen</t>
  </si>
  <si>
    <t>Fam. Klaver te Niebert</t>
  </si>
  <si>
    <t>Standing Ovation x Altjo van de K.</t>
  </si>
  <si>
    <t>Jacklynn</t>
  </si>
  <si>
    <t>Wetzelaer, Dwingeloo</t>
  </si>
  <si>
    <t>J. Jansen, St. Oedenrode</t>
  </si>
  <si>
    <t>Marijke Mulder</t>
  </si>
  <si>
    <t>Izi Vita</t>
  </si>
  <si>
    <t>Heleen Broos te Annen</t>
  </si>
  <si>
    <t>Apache x Welt hit 2</t>
  </si>
  <si>
    <t xml:space="preserve">Equi's Jackpot </t>
  </si>
  <si>
    <t>Deborah Hackenberg</t>
  </si>
  <si>
    <t>Lord Laetherdale x Negro</t>
  </si>
  <si>
    <t>D. Hackenberg, Kielwindeweer</t>
  </si>
  <si>
    <t xml:space="preserve">Maatschap Pleyter, Zalk  </t>
  </si>
  <si>
    <t>Barbara van Groeningen</t>
  </si>
  <si>
    <t>Incroyable H&amp;J</t>
  </si>
  <si>
    <t>Everdale x Johnson</t>
  </si>
  <si>
    <t xml:space="preserve">J.H.F. v.d. Bosch, Oosterwolde en </t>
  </si>
  <si>
    <t>J.H.F. v.d. Bosch, Oosterwolde</t>
  </si>
  <si>
    <t>Jaguar</t>
  </si>
  <si>
    <t>Spielberg x Fair play</t>
  </si>
  <si>
    <t>H. Braams, Gieterveen</t>
  </si>
  <si>
    <t>Cecile Smit</t>
  </si>
  <si>
    <t>Ilias</t>
  </si>
  <si>
    <t>Charmeur x special day</t>
  </si>
  <si>
    <t>A. van Dijk Donderen</t>
  </si>
  <si>
    <t>T. Huizing Donderen</t>
  </si>
  <si>
    <t>Stefanie Koks</t>
  </si>
  <si>
    <t>Idool D.</t>
  </si>
  <si>
    <t>Dressuurstal de Debbehoeve, Warmenhuizen</t>
  </si>
  <si>
    <t>P.J. van zijl, Woerden</t>
  </si>
  <si>
    <t xml:space="preserve">Ignado-Rijk </t>
  </si>
  <si>
    <t>W.F. Meijerink, Stieltjeskanaal</t>
  </si>
  <si>
    <t>Joyride</t>
  </si>
  <si>
    <t>Zuchthof Breher, Loningen</t>
  </si>
  <si>
    <t>Marije van Thuyl- Tromp</t>
  </si>
  <si>
    <t>Jazz x Ferro</t>
  </si>
  <si>
    <t>Dreamboy x  Tolando</t>
  </si>
  <si>
    <t>Old.</t>
  </si>
  <si>
    <t>Vai Bruntink</t>
  </si>
  <si>
    <t>Jappeloup</t>
  </si>
  <si>
    <t>All at once X Lord Leatherdale</t>
  </si>
  <si>
    <t>Hann</t>
  </si>
  <si>
    <t>Stal 104 Wijdewormer Willeke Bos</t>
  </si>
  <si>
    <t>Dreamboy x De Niro</t>
  </si>
  <si>
    <t>Luna Buikema</t>
  </si>
  <si>
    <t>Ireina VZ</t>
  </si>
  <si>
    <t>Chippendale x Freestyle</t>
  </si>
  <si>
    <t>Joska de Vos - Wezup</t>
  </si>
  <si>
    <t>Elizaveta Orekhova</t>
  </si>
  <si>
    <t>J`adore</t>
  </si>
  <si>
    <t>First Choise x Olivi</t>
  </si>
  <si>
    <t>Elizaveta Orekhova dressage bv</t>
  </si>
  <si>
    <t>CHP de Feyter Seydlitz Axel</t>
  </si>
  <si>
    <t>Igor van Langweeren</t>
  </si>
  <si>
    <t>Emerson x Welt hit II</t>
  </si>
  <si>
    <t>A. Boogaard Edam</t>
  </si>
  <si>
    <t>James Dean D&amp;E</t>
  </si>
  <si>
    <t>Duitemeijer/Elgersma Kollum</t>
  </si>
  <si>
    <t>Charmeur x Zhivago</t>
  </si>
  <si>
    <t>Esther Hoekstra</t>
  </si>
  <si>
    <t>All at once x Negro</t>
  </si>
  <si>
    <t>Jatilinda</t>
  </si>
  <si>
    <t>Livia</t>
  </si>
  <si>
    <t>nrps</t>
  </si>
  <si>
    <t>G.A.Post Groningen</t>
  </si>
  <si>
    <t>Love for you x Jazz</t>
  </si>
  <si>
    <t>Simone Benthem</t>
  </si>
  <si>
    <t>Isidoor</t>
  </si>
  <si>
    <t xml:space="preserve">L J Homan Eext </t>
  </si>
  <si>
    <t>L J Homan &amp; H L J Homan</t>
  </si>
  <si>
    <t xml:space="preserve">IPS Bon Bravour x  </t>
  </si>
  <si>
    <t>Lisanne der Nederlanden</t>
  </si>
  <si>
    <t>Il Fiore</t>
  </si>
  <si>
    <t xml:space="preserve">Furst Romancier x </t>
  </si>
  <si>
    <t>Fam. Woudsma. Ruurlo</t>
  </si>
  <si>
    <t>Jacob van der Heide</t>
  </si>
  <si>
    <t>Tjeerd van Diphoorn</t>
  </si>
  <si>
    <t>kfps</t>
  </si>
  <si>
    <t>Ensing Diphoorn</t>
  </si>
  <si>
    <t>Eppinga Oudemirdum</t>
  </si>
  <si>
    <t>Krista Lensing</t>
  </si>
  <si>
    <t>Jinte</t>
  </si>
  <si>
    <t>P. Hatzmann- de Koning te Rolde</t>
  </si>
  <si>
    <t>P.J. Pomper te Smilde</t>
  </si>
  <si>
    <t>Alke 468 x Folkert 353</t>
  </si>
  <si>
    <t>Helina Cazemier</t>
  </si>
  <si>
    <t>Janneke</t>
  </si>
  <si>
    <t>Cazemier Tolbert</t>
  </si>
  <si>
    <t>Haarlem x Ed King Kill NH</t>
  </si>
  <si>
    <t>Indian</t>
  </si>
  <si>
    <t>M Marrisink de Wijk</t>
  </si>
  <si>
    <t>Apache x  Jazz</t>
  </si>
  <si>
    <t>P.H.M. Kole Vlake, A.M. van de Guchte Vlake</t>
  </si>
  <si>
    <t>Naes Gotmer</t>
  </si>
  <si>
    <t>Don Tango x Sandreo</t>
  </si>
  <si>
    <t>pnt.</t>
  </si>
  <si>
    <t>Cijfers</t>
  </si>
  <si>
    <t>Stap</t>
  </si>
  <si>
    <t>Draf</t>
  </si>
  <si>
    <t>galop</t>
  </si>
  <si>
    <t>gedr</t>
  </si>
  <si>
    <t>algemeen</t>
  </si>
  <si>
    <t>extrieur</t>
  </si>
  <si>
    <t>Frans van den heuvel</t>
  </si>
  <si>
    <t>Rianne Kooistra</t>
  </si>
  <si>
    <t>Marissa Kooiman</t>
  </si>
  <si>
    <t>Jaidon</t>
  </si>
  <si>
    <t>Johnson x Florencio</t>
  </si>
  <si>
    <t>G.W. ten Pas, Winterswijk &amp; M. Marissink, De Wijk</t>
  </si>
  <si>
    <t>M. Marissink, De Wijk &amp; KL Stables</t>
  </si>
  <si>
    <t>Leslie Agricola</t>
  </si>
  <si>
    <t>Jupp</t>
  </si>
  <si>
    <t>Firestone x Michelangelo</t>
  </si>
  <si>
    <t>Ruin</t>
  </si>
  <si>
    <t>Iravel Foundation, Ijmuiden</t>
  </si>
  <si>
    <t>C. Twint, Oost-Grafdijk</t>
  </si>
  <si>
    <t>Merrie</t>
  </si>
  <si>
    <t>Hengst</t>
  </si>
  <si>
    <t>Desperado x Johnson</t>
  </si>
  <si>
    <t>Feitse GL x</t>
  </si>
  <si>
    <t>Horsefood Dressuurtalent 2018, Tolbert</t>
  </si>
  <si>
    <t>Yessin Rahmouni</t>
  </si>
  <si>
    <t>Impress Taonga</t>
  </si>
  <si>
    <t>Vitalis x Hotline</t>
  </si>
  <si>
    <t>Kwpn</t>
  </si>
  <si>
    <t>Stal 104, Wijdewormer- Willeke Bos</t>
  </si>
  <si>
    <t>Nynke Letmaath</t>
  </si>
  <si>
    <t>Indoraij</t>
  </si>
  <si>
    <t>Uphill x Cabochon</t>
  </si>
  <si>
    <t>N.K. Letmaath, Groningen</t>
  </si>
  <si>
    <t>J.M.E. Schotman, Hattem</t>
  </si>
  <si>
    <t>Jamais</t>
  </si>
  <si>
    <t>Coverstory x Vivaldi</t>
  </si>
  <si>
    <t>Rubriek 4 jarige paarden</t>
  </si>
  <si>
    <t>Miranda Lukens</t>
  </si>
  <si>
    <t>Infinity</t>
  </si>
  <si>
    <t>Cupido x Showstar</t>
  </si>
  <si>
    <t>M. Lukens, Onstwedde</t>
  </si>
  <si>
    <t>I. de Bruijn, Kleve</t>
  </si>
  <si>
    <t>Rubriek 5 jarige paarden</t>
  </si>
</sst>
</file>

<file path=xl/styles.xml><?xml version="1.0" encoding="utf-8"?>
<styleSheet xmlns="http://schemas.openxmlformats.org/spreadsheetml/2006/main">
  <numFmts count="21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h:mm;@"/>
    <numFmt numFmtId="173" formatCode="&quot;Ja&quot;;&quot;Ja&quot;;&quot;Nee&quot;"/>
    <numFmt numFmtId="174" formatCode="&quot;Waar&quot;;&quot;Waar&quot;;&quot;Onwaar&quot;"/>
    <numFmt numFmtId="175" formatCode="&quot;Aan&quot;;&quot;Aan&quot;;&quot;Uit&quot;"/>
    <numFmt numFmtId="176" formatCode="[$€-2]\ #.##000_);[Red]\([$€-2]\ #.##000\)"/>
  </numFmts>
  <fonts count="42">
    <font>
      <sz val="11"/>
      <color indexed="8"/>
      <name val="Calibri"/>
      <family val="2"/>
    </font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1"/>
      <color indexed="8"/>
      <name val="Calibri"/>
      <family val="2"/>
    </font>
    <font>
      <b/>
      <sz val="18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9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0" fillId="31" borderId="7" applyNumberFormat="0" applyFont="0" applyAlignment="0" applyProtection="0"/>
    <xf numFmtId="0" fontId="36" fillId="32" borderId="0" applyNumberFormat="0" applyBorder="0" applyAlignment="0" applyProtection="0"/>
    <xf numFmtId="9" fontId="1" fillId="0" borderId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6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58" applyFont="1" applyFill="1">
      <alignment/>
      <protection/>
    </xf>
    <xf numFmtId="0" fontId="3" fillId="0" borderId="0" xfId="58" applyNumberFormat="1" applyFont="1" applyFill="1" applyAlignment="1">
      <alignment horizontal="center"/>
      <protection/>
    </xf>
    <xf numFmtId="0" fontId="3" fillId="0" borderId="0" xfId="0" applyFont="1" applyFill="1" applyAlignment="1">
      <alignment horizont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/>
    </xf>
    <xf numFmtId="0" fontId="4" fillId="33" borderId="0" xfId="0" applyFont="1" applyFill="1" applyAlignment="1">
      <alignment/>
    </xf>
    <xf numFmtId="0" fontId="4" fillId="34" borderId="0" xfId="0" applyFont="1" applyFill="1" applyAlignment="1">
      <alignment/>
    </xf>
    <xf numFmtId="0" fontId="3" fillId="34" borderId="0" xfId="0" applyFont="1" applyFill="1" applyAlignment="1">
      <alignment/>
    </xf>
    <xf numFmtId="0" fontId="3" fillId="35" borderId="10" xfId="0" applyFont="1" applyFill="1" applyBorder="1" applyAlignment="1">
      <alignment horizontal="center"/>
    </xf>
    <xf numFmtId="0" fontId="0" fillId="35" borderId="11" xfId="0" applyFont="1" applyFill="1" applyBorder="1" applyAlignment="1">
      <alignment/>
    </xf>
    <xf numFmtId="0" fontId="0" fillId="35" borderId="11" xfId="0" applyFill="1" applyBorder="1" applyAlignment="1">
      <alignment/>
    </xf>
    <xf numFmtId="0" fontId="0" fillId="35" borderId="12" xfId="0" applyFill="1" applyBorder="1" applyAlignment="1">
      <alignment/>
    </xf>
    <xf numFmtId="0" fontId="3" fillId="35" borderId="13" xfId="0" applyFont="1" applyFill="1" applyBorder="1" applyAlignment="1">
      <alignment horizontal="center"/>
    </xf>
    <xf numFmtId="0" fontId="0" fillId="35" borderId="0" xfId="0" applyFont="1" applyFill="1" applyBorder="1" applyAlignment="1">
      <alignment/>
    </xf>
    <xf numFmtId="0" fontId="0" fillId="35" borderId="0" xfId="0" applyFont="1" applyFill="1" applyBorder="1" applyAlignment="1">
      <alignment/>
    </xf>
    <xf numFmtId="0" fontId="0" fillId="35" borderId="0" xfId="0" applyFill="1" applyBorder="1" applyAlignment="1">
      <alignment/>
    </xf>
    <xf numFmtId="0" fontId="0" fillId="35" borderId="14" xfId="0" applyFill="1" applyBorder="1" applyAlignment="1">
      <alignment/>
    </xf>
    <xf numFmtId="0" fontId="0" fillId="35" borderId="14" xfId="58" applyFill="1" applyBorder="1">
      <alignment/>
      <protection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4" xfId="58" applyBorder="1">
      <alignment/>
      <protection/>
    </xf>
    <xf numFmtId="0" fontId="0" fillId="0" borderId="14" xfId="0" applyBorder="1" applyAlignment="1">
      <alignment/>
    </xf>
    <xf numFmtId="0" fontId="3" fillId="0" borderId="14" xfId="58" applyFont="1" applyBorder="1">
      <alignment/>
      <protection/>
    </xf>
    <xf numFmtId="0" fontId="0" fillId="0" borderId="15" xfId="0" applyFont="1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Border="1" applyAlignment="1">
      <alignment/>
    </xf>
    <xf numFmtId="0" fontId="4" fillId="34" borderId="10" xfId="0" applyFont="1" applyFill="1" applyBorder="1" applyAlignment="1">
      <alignment/>
    </xf>
    <xf numFmtId="0" fontId="3" fillId="34" borderId="11" xfId="0" applyFont="1" applyFill="1" applyBorder="1" applyAlignment="1">
      <alignment/>
    </xf>
    <xf numFmtId="0" fontId="4" fillId="34" borderId="11" xfId="0" applyFont="1" applyFill="1" applyBorder="1" applyAlignment="1">
      <alignment/>
    </xf>
    <xf numFmtId="0" fontId="4" fillId="34" borderId="12" xfId="0" applyFont="1" applyFill="1" applyBorder="1" applyAlignment="1">
      <alignment/>
    </xf>
    <xf numFmtId="0" fontId="3" fillId="0" borderId="17" xfId="58" applyFont="1" applyBorder="1">
      <alignment/>
      <protection/>
    </xf>
    <xf numFmtId="0" fontId="3" fillId="0" borderId="15" xfId="58" applyFont="1" applyBorder="1">
      <alignment/>
      <protection/>
    </xf>
    <xf numFmtId="0" fontId="3" fillId="0" borderId="16" xfId="0" applyFont="1" applyBorder="1" applyAlignment="1">
      <alignment/>
    </xf>
    <xf numFmtId="0" fontId="3" fillId="0" borderId="10" xfId="58" applyFont="1" applyBorder="1">
      <alignment/>
      <protection/>
    </xf>
    <xf numFmtId="0" fontId="3" fillId="0" borderId="11" xfId="58" applyFont="1" applyBorder="1">
      <alignment/>
      <protection/>
    </xf>
    <xf numFmtId="0" fontId="3" fillId="0" borderId="12" xfId="0" applyFont="1" applyBorder="1" applyAlignment="1">
      <alignment/>
    </xf>
    <xf numFmtId="0" fontId="3" fillId="35" borderId="13" xfId="58" applyNumberFormat="1" applyFont="1" applyFill="1" applyBorder="1" applyAlignment="1">
      <alignment horizontal="center"/>
      <protection/>
    </xf>
    <xf numFmtId="0" fontId="0" fillId="35" borderId="0" xfId="58" applyFont="1" applyFill="1" applyBorder="1">
      <alignment/>
      <protection/>
    </xf>
    <xf numFmtId="0" fontId="3" fillId="0" borderId="13" xfId="58" applyNumberFormat="1" applyFont="1" applyBorder="1" applyAlignment="1">
      <alignment horizontal="center"/>
      <protection/>
    </xf>
    <xf numFmtId="0" fontId="0" fillId="0" borderId="0" xfId="58" applyFont="1" applyFill="1" applyBorder="1">
      <alignment/>
      <protection/>
    </xf>
    <xf numFmtId="0" fontId="3" fillId="0" borderId="13" xfId="58" applyNumberFormat="1" applyFont="1" applyFill="1" applyBorder="1" applyAlignment="1">
      <alignment horizontal="center"/>
      <protection/>
    </xf>
    <xf numFmtId="0" fontId="0" fillId="0" borderId="0" xfId="0" applyBorder="1" applyAlignment="1">
      <alignment horizontal="left" vertical="center"/>
    </xf>
    <xf numFmtId="0" fontId="0" fillId="0" borderId="14" xfId="58" applyFont="1" applyFill="1" applyBorder="1">
      <alignment/>
      <protection/>
    </xf>
    <xf numFmtId="0" fontId="3" fillId="0" borderId="17" xfId="58" applyNumberFormat="1" applyFont="1" applyBorder="1" applyAlignment="1">
      <alignment horizontal="center"/>
      <protection/>
    </xf>
    <xf numFmtId="0" fontId="0" fillId="0" borderId="15" xfId="58" applyFont="1" applyFill="1" applyBorder="1">
      <alignment/>
      <protection/>
    </xf>
    <xf numFmtId="0" fontId="0" fillId="0" borderId="15" xfId="0" applyFont="1" applyBorder="1" applyAlignment="1">
      <alignment/>
    </xf>
    <xf numFmtId="0" fontId="3" fillId="0" borderId="13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Hyperlink 2" xfId="45"/>
    <cellStyle name="Invoer" xfId="46"/>
    <cellStyle name="Comma" xfId="47"/>
    <cellStyle name="Comma [0]" xfId="48"/>
    <cellStyle name="Kop 1" xfId="49"/>
    <cellStyle name="Kop 2" xfId="50"/>
    <cellStyle name="Kop 3" xfId="51"/>
    <cellStyle name="Kop 4" xfId="52"/>
    <cellStyle name="Neutraal" xfId="53"/>
    <cellStyle name="Notitie" xfId="54"/>
    <cellStyle name="Ongeldig" xfId="55"/>
    <cellStyle name="Percent" xfId="56"/>
    <cellStyle name="Standaard 2" xfId="57"/>
    <cellStyle name="Standaard_Blad1" xfId="58"/>
    <cellStyle name="Titel" xfId="59"/>
    <cellStyle name="Totaal" xfId="60"/>
    <cellStyle name="Uitvoer" xfId="61"/>
    <cellStyle name="Currency" xfId="62"/>
    <cellStyle name="Currency [0]" xfId="63"/>
    <cellStyle name="Verklarende tekst" xfId="64"/>
    <cellStyle name="Waarschuwingsteks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1"/>
  <sheetViews>
    <sheetView tabSelected="1" zoomScalePageLayoutView="0" workbookViewId="0" topLeftCell="A1">
      <selection activeCell="G27" sqref="G27"/>
    </sheetView>
  </sheetViews>
  <sheetFormatPr defaultColWidth="9.140625" defaultRowHeight="15"/>
  <cols>
    <col min="1" max="1" width="3.57421875" style="0" customWidth="1"/>
    <col min="2" max="2" width="25.00390625" style="0" customWidth="1"/>
    <col min="3" max="3" width="27.57421875" style="0" customWidth="1"/>
    <col min="4" max="4" width="31.57421875" style="0" customWidth="1"/>
    <col min="5" max="5" width="8.7109375" style="0" bestFit="1" customWidth="1"/>
    <col min="6" max="6" width="9.8515625" style="0" bestFit="1" customWidth="1"/>
    <col min="7" max="7" width="40.57421875" style="0" customWidth="1"/>
    <col min="8" max="8" width="52.00390625" style="0" customWidth="1"/>
    <col min="9" max="9" width="7.8515625" style="0" customWidth="1"/>
  </cols>
  <sheetData>
    <row r="1" spans="1:9" ht="23.25">
      <c r="A1" s="7" t="s">
        <v>149</v>
      </c>
      <c r="B1" s="7"/>
      <c r="C1" s="7"/>
      <c r="D1" s="7"/>
      <c r="E1" s="7"/>
      <c r="F1" s="7"/>
      <c r="G1" s="7"/>
      <c r="H1" s="7"/>
      <c r="I1" s="7"/>
    </row>
    <row r="2" spans="1:9" ht="14.25" customHeight="1" thickBot="1">
      <c r="A2" s="8"/>
      <c r="B2" s="9" t="s">
        <v>162</v>
      </c>
      <c r="C2" s="8"/>
      <c r="D2" s="8"/>
      <c r="E2" s="8"/>
      <c r="F2" s="8"/>
      <c r="G2" s="8"/>
      <c r="H2" s="8"/>
      <c r="I2" s="8"/>
    </row>
    <row r="3" spans="1:9" ht="15">
      <c r="A3" s="39" t="s">
        <v>0</v>
      </c>
      <c r="B3" s="40" t="s">
        <v>1</v>
      </c>
      <c r="C3" s="40" t="s">
        <v>2</v>
      </c>
      <c r="D3" s="40" t="s">
        <v>3</v>
      </c>
      <c r="E3" s="40" t="s">
        <v>4</v>
      </c>
      <c r="F3" s="40" t="s">
        <v>5</v>
      </c>
      <c r="G3" s="40" t="s">
        <v>6</v>
      </c>
      <c r="H3" s="40" t="s">
        <v>7</v>
      </c>
      <c r="I3" s="41" t="s">
        <v>124</v>
      </c>
    </row>
    <row r="4" spans="1:9" ht="15">
      <c r="A4" s="42">
        <v>1</v>
      </c>
      <c r="B4" s="15" t="s">
        <v>67</v>
      </c>
      <c r="C4" s="15" t="s">
        <v>90</v>
      </c>
      <c r="D4" s="43" t="s">
        <v>89</v>
      </c>
      <c r="E4" s="43" t="s">
        <v>145</v>
      </c>
      <c r="F4" s="43" t="s">
        <v>12</v>
      </c>
      <c r="G4" s="43" t="s">
        <v>71</v>
      </c>
      <c r="H4" s="43" t="s">
        <v>71</v>
      </c>
      <c r="I4" s="18">
        <v>90</v>
      </c>
    </row>
    <row r="5" spans="1:9" ht="15">
      <c r="A5" s="42">
        <v>2</v>
      </c>
      <c r="B5" s="15" t="s">
        <v>67</v>
      </c>
      <c r="C5" s="15" t="s">
        <v>68</v>
      </c>
      <c r="D5" s="15" t="s">
        <v>69</v>
      </c>
      <c r="E5" s="43" t="s">
        <v>146</v>
      </c>
      <c r="F5" s="43" t="s">
        <v>70</v>
      </c>
      <c r="G5" s="43" t="s">
        <v>71</v>
      </c>
      <c r="H5" s="43" t="s">
        <v>71</v>
      </c>
      <c r="I5" s="18">
        <v>82</v>
      </c>
    </row>
    <row r="6" spans="1:9" ht="15">
      <c r="A6" s="42">
        <v>3</v>
      </c>
      <c r="B6" s="15" t="s">
        <v>104</v>
      </c>
      <c r="C6" s="15" t="s">
        <v>105</v>
      </c>
      <c r="D6" s="43" t="s">
        <v>113</v>
      </c>
      <c r="E6" s="43" t="s">
        <v>146</v>
      </c>
      <c r="F6" s="43" t="s">
        <v>106</v>
      </c>
      <c r="G6" s="15" t="s">
        <v>108</v>
      </c>
      <c r="H6" s="15" t="s">
        <v>107</v>
      </c>
      <c r="I6" s="18">
        <v>79</v>
      </c>
    </row>
    <row r="7" spans="1:9" ht="15">
      <c r="A7" s="42">
        <v>4</v>
      </c>
      <c r="B7" s="43" t="s">
        <v>133</v>
      </c>
      <c r="C7" s="43" t="s">
        <v>21</v>
      </c>
      <c r="D7" s="43" t="s">
        <v>22</v>
      </c>
      <c r="E7" s="43" t="s">
        <v>145</v>
      </c>
      <c r="F7" s="43" t="s">
        <v>12</v>
      </c>
      <c r="G7" s="43" t="s">
        <v>23</v>
      </c>
      <c r="H7" s="43" t="s">
        <v>23</v>
      </c>
      <c r="I7" s="18">
        <v>75.5</v>
      </c>
    </row>
    <row r="8" spans="1:9" ht="15">
      <c r="A8" s="42">
        <v>5</v>
      </c>
      <c r="B8" s="15" t="s">
        <v>88</v>
      </c>
      <c r="C8" s="15" t="s">
        <v>85</v>
      </c>
      <c r="D8" s="43" t="s">
        <v>87</v>
      </c>
      <c r="E8" s="43" t="s">
        <v>142</v>
      </c>
      <c r="F8" s="43" t="s">
        <v>12</v>
      </c>
      <c r="G8" s="15" t="s">
        <v>86</v>
      </c>
      <c r="H8" s="15" t="s">
        <v>86</v>
      </c>
      <c r="I8" s="18">
        <v>74</v>
      </c>
    </row>
    <row r="9" spans="1:9" ht="15">
      <c r="A9" s="42">
        <v>6</v>
      </c>
      <c r="B9" s="43" t="s">
        <v>109</v>
      </c>
      <c r="C9" s="43" t="s">
        <v>160</v>
      </c>
      <c r="D9" s="43" t="s">
        <v>161</v>
      </c>
      <c r="E9" s="43" t="s">
        <v>142</v>
      </c>
      <c r="F9" s="43" t="s">
        <v>12</v>
      </c>
      <c r="G9" s="43"/>
      <c r="H9" s="43"/>
      <c r="I9" s="18">
        <v>73.5</v>
      </c>
    </row>
    <row r="10" spans="1:9" ht="15">
      <c r="A10" s="42">
        <v>7</v>
      </c>
      <c r="B10" s="43" t="s">
        <v>109</v>
      </c>
      <c r="C10" s="43" t="s">
        <v>110</v>
      </c>
      <c r="D10" s="43" t="s">
        <v>123</v>
      </c>
      <c r="E10" s="43" t="s">
        <v>145</v>
      </c>
      <c r="F10" s="43" t="s">
        <v>12</v>
      </c>
      <c r="G10" s="43" t="s">
        <v>111</v>
      </c>
      <c r="H10" s="43" t="s">
        <v>112</v>
      </c>
      <c r="I10" s="18">
        <v>72</v>
      </c>
    </row>
    <row r="11" spans="1:9" ht="15">
      <c r="A11" s="44">
        <v>8</v>
      </c>
      <c r="B11" s="45" t="s">
        <v>134</v>
      </c>
      <c r="C11" s="45" t="s">
        <v>140</v>
      </c>
      <c r="D11" s="45" t="s">
        <v>141</v>
      </c>
      <c r="E11" s="45" t="s">
        <v>142</v>
      </c>
      <c r="F11" s="45" t="s">
        <v>12</v>
      </c>
      <c r="G11" s="45" t="s">
        <v>143</v>
      </c>
      <c r="H11" s="45" t="s">
        <v>144</v>
      </c>
      <c r="I11" s="27">
        <v>72</v>
      </c>
    </row>
    <row r="12" spans="1:9" ht="15">
      <c r="A12" s="44">
        <v>9</v>
      </c>
      <c r="B12" s="6" t="s">
        <v>55</v>
      </c>
      <c r="C12" s="24" t="s">
        <v>61</v>
      </c>
      <c r="D12" s="6" t="s">
        <v>72</v>
      </c>
      <c r="E12" s="45" t="s">
        <v>146</v>
      </c>
      <c r="F12" s="45" t="s">
        <v>66</v>
      </c>
      <c r="G12" s="6" t="s">
        <v>57</v>
      </c>
      <c r="H12" s="24" t="s">
        <v>62</v>
      </c>
      <c r="I12" s="27">
        <v>71.5</v>
      </c>
    </row>
    <row r="13" spans="1:9" ht="15">
      <c r="A13" s="46">
        <v>10</v>
      </c>
      <c r="B13" s="21" t="s">
        <v>132</v>
      </c>
      <c r="C13" s="24" t="s">
        <v>30</v>
      </c>
      <c r="D13" s="21" t="s">
        <v>147</v>
      </c>
      <c r="E13" s="45" t="s">
        <v>145</v>
      </c>
      <c r="F13" s="45" t="s">
        <v>12</v>
      </c>
      <c r="G13" s="24" t="s">
        <v>31</v>
      </c>
      <c r="H13" s="24" t="s">
        <v>32</v>
      </c>
      <c r="I13" s="27">
        <v>70</v>
      </c>
    </row>
    <row r="14" spans="1:9" ht="15">
      <c r="A14" s="44">
        <v>11</v>
      </c>
      <c r="B14" s="6" t="s">
        <v>42</v>
      </c>
      <c r="C14" s="24" t="s">
        <v>47</v>
      </c>
      <c r="D14" s="6" t="s">
        <v>48</v>
      </c>
      <c r="E14" s="45" t="s">
        <v>142</v>
      </c>
      <c r="F14" s="45" t="s">
        <v>12</v>
      </c>
      <c r="G14" s="24" t="s">
        <v>49</v>
      </c>
      <c r="H14" s="24" t="s">
        <v>49</v>
      </c>
      <c r="I14" s="27">
        <v>67.5</v>
      </c>
    </row>
    <row r="15" spans="1:9" ht="15">
      <c r="A15" s="44">
        <v>12</v>
      </c>
      <c r="B15" s="45" t="s">
        <v>134</v>
      </c>
      <c r="C15" s="45" t="s">
        <v>135</v>
      </c>
      <c r="D15" s="45" t="s">
        <v>136</v>
      </c>
      <c r="E15" s="45" t="s">
        <v>142</v>
      </c>
      <c r="F15" s="45" t="s">
        <v>12</v>
      </c>
      <c r="G15" s="45" t="s">
        <v>138</v>
      </c>
      <c r="H15" s="45" t="s">
        <v>137</v>
      </c>
      <c r="I15" s="27">
        <v>66.5</v>
      </c>
    </row>
    <row r="16" spans="1:9" ht="15">
      <c r="A16" s="46">
        <v>13</v>
      </c>
      <c r="B16" s="47" t="s">
        <v>77</v>
      </c>
      <c r="C16" s="45" t="s">
        <v>78</v>
      </c>
      <c r="D16" s="45" t="s">
        <v>79</v>
      </c>
      <c r="E16" s="45" t="s">
        <v>142</v>
      </c>
      <c r="F16" s="45" t="s">
        <v>12</v>
      </c>
      <c r="G16" s="47" t="s">
        <v>80</v>
      </c>
      <c r="H16" s="45" t="s">
        <v>81</v>
      </c>
      <c r="I16" s="27">
        <v>65.5</v>
      </c>
    </row>
    <row r="17" spans="1:9" ht="15">
      <c r="A17" s="44">
        <v>14</v>
      </c>
      <c r="B17" s="45" t="s">
        <v>25</v>
      </c>
      <c r="C17" s="24" t="s">
        <v>24</v>
      </c>
      <c r="D17" s="6" t="s">
        <v>29</v>
      </c>
      <c r="E17" s="45" t="s">
        <v>146</v>
      </c>
      <c r="F17" s="45" t="s">
        <v>26</v>
      </c>
      <c r="G17" s="45" t="s">
        <v>27</v>
      </c>
      <c r="H17" s="6" t="s">
        <v>28</v>
      </c>
      <c r="I17" s="27">
        <v>64.5</v>
      </c>
    </row>
    <row r="18" spans="1:9" ht="15">
      <c r="A18" s="44">
        <v>15</v>
      </c>
      <c r="B18" s="45" t="s">
        <v>139</v>
      </c>
      <c r="C18" s="45" t="s">
        <v>19</v>
      </c>
      <c r="D18" s="45" t="s">
        <v>148</v>
      </c>
      <c r="E18" s="45" t="s">
        <v>145</v>
      </c>
      <c r="F18" s="45" t="s">
        <v>8</v>
      </c>
      <c r="G18" s="45" t="s">
        <v>20</v>
      </c>
      <c r="H18" s="45" t="s">
        <v>20</v>
      </c>
      <c r="I18" s="48">
        <v>63</v>
      </c>
    </row>
    <row r="19" spans="1:9" ht="15">
      <c r="A19" s="46">
        <v>16</v>
      </c>
      <c r="B19" s="6" t="s">
        <v>38</v>
      </c>
      <c r="C19" s="24" t="s">
        <v>37</v>
      </c>
      <c r="D19" s="6" t="s">
        <v>39</v>
      </c>
      <c r="E19" s="45" t="s">
        <v>142</v>
      </c>
      <c r="F19" s="45" t="s">
        <v>12</v>
      </c>
      <c r="G19" s="24" t="s">
        <v>40</v>
      </c>
      <c r="H19" s="24" t="s">
        <v>41</v>
      </c>
      <c r="I19" s="27">
        <v>62</v>
      </c>
    </row>
    <row r="20" spans="1:9" ht="15.75" thickBot="1">
      <c r="A20" s="49">
        <v>17</v>
      </c>
      <c r="B20" s="50" t="s">
        <v>114</v>
      </c>
      <c r="C20" s="50" t="s">
        <v>115</v>
      </c>
      <c r="D20" s="50" t="s">
        <v>117</v>
      </c>
      <c r="E20" s="50" t="s">
        <v>145</v>
      </c>
      <c r="F20" s="50" t="s">
        <v>92</v>
      </c>
      <c r="G20" s="51" t="s">
        <v>116</v>
      </c>
      <c r="H20" s="51" t="s">
        <v>116</v>
      </c>
      <c r="I20" s="31">
        <v>59</v>
      </c>
    </row>
    <row r="21" spans="1:8" ht="15.75" thickBot="1">
      <c r="A21" s="3"/>
      <c r="B21" s="2"/>
      <c r="C21" s="2"/>
      <c r="D21" s="2"/>
      <c r="E21" s="2"/>
      <c r="F21" s="2"/>
      <c r="G21" s="2"/>
      <c r="H21" s="2"/>
    </row>
    <row r="22" spans="1:9" ht="23.25">
      <c r="A22" s="32"/>
      <c r="B22" s="33" t="s">
        <v>168</v>
      </c>
      <c r="C22" s="34"/>
      <c r="D22" s="34"/>
      <c r="E22" s="34"/>
      <c r="F22" s="34"/>
      <c r="G22" s="34"/>
      <c r="H22" s="34"/>
      <c r="I22" s="35"/>
    </row>
    <row r="23" spans="1:9" ht="15.75" thickBot="1">
      <c r="A23" s="36" t="s">
        <v>0</v>
      </c>
      <c r="B23" s="37" t="s">
        <v>1</v>
      </c>
      <c r="C23" s="37" t="s">
        <v>2</v>
      </c>
      <c r="D23" s="37" t="s">
        <v>3</v>
      </c>
      <c r="E23" s="37" t="s">
        <v>4</v>
      </c>
      <c r="F23" s="37" t="s">
        <v>5</v>
      </c>
      <c r="G23" s="37" t="s">
        <v>6</v>
      </c>
      <c r="H23" s="37" t="s">
        <v>7</v>
      </c>
      <c r="I23" s="38" t="s">
        <v>124</v>
      </c>
    </row>
    <row r="24" spans="1:9" ht="15">
      <c r="A24" s="10">
        <v>1</v>
      </c>
      <c r="B24" s="11" t="s">
        <v>63</v>
      </c>
      <c r="C24" s="11" t="s">
        <v>59</v>
      </c>
      <c r="D24" s="11" t="s">
        <v>65</v>
      </c>
      <c r="E24" s="12" t="s">
        <v>146</v>
      </c>
      <c r="F24" s="11" t="s">
        <v>12</v>
      </c>
      <c r="G24" s="11" t="s">
        <v>57</v>
      </c>
      <c r="H24" s="11" t="s">
        <v>60</v>
      </c>
      <c r="I24" s="13">
        <v>86.5</v>
      </c>
    </row>
    <row r="25" spans="1:9" ht="15">
      <c r="A25" s="14">
        <v>2</v>
      </c>
      <c r="B25" s="15" t="s">
        <v>100</v>
      </c>
      <c r="C25" s="16" t="s">
        <v>101</v>
      </c>
      <c r="D25" s="15" t="s">
        <v>102</v>
      </c>
      <c r="E25" s="17" t="s">
        <v>145</v>
      </c>
      <c r="F25" s="15" t="s">
        <v>12</v>
      </c>
      <c r="G25" s="16" t="s">
        <v>103</v>
      </c>
      <c r="H25" s="16" t="s">
        <v>103</v>
      </c>
      <c r="I25" s="18">
        <v>79</v>
      </c>
    </row>
    <row r="26" spans="1:9" ht="15">
      <c r="A26" s="14">
        <v>3</v>
      </c>
      <c r="B26" s="15" t="s">
        <v>150</v>
      </c>
      <c r="C26" s="15" t="s">
        <v>151</v>
      </c>
      <c r="D26" s="15" t="s">
        <v>152</v>
      </c>
      <c r="E26" s="15" t="s">
        <v>146</v>
      </c>
      <c r="F26" s="17" t="s">
        <v>153</v>
      </c>
      <c r="G26" s="15" t="s">
        <v>154</v>
      </c>
      <c r="H26" s="15" t="s">
        <v>154</v>
      </c>
      <c r="I26" s="18">
        <v>77</v>
      </c>
    </row>
    <row r="27" spans="1:9" ht="15">
      <c r="A27" s="14">
        <v>4</v>
      </c>
      <c r="B27" s="15" t="s">
        <v>14</v>
      </c>
      <c r="C27" s="15" t="s">
        <v>15</v>
      </c>
      <c r="D27" s="15" t="s">
        <v>16</v>
      </c>
      <c r="E27" s="17" t="s">
        <v>146</v>
      </c>
      <c r="F27" s="15" t="s">
        <v>8</v>
      </c>
      <c r="G27" s="15" t="s">
        <v>18</v>
      </c>
      <c r="H27" s="15" t="s">
        <v>17</v>
      </c>
      <c r="I27" s="18">
        <v>76</v>
      </c>
    </row>
    <row r="28" spans="1:9" ht="15">
      <c r="A28" s="14">
        <v>5</v>
      </c>
      <c r="B28" s="17" t="s">
        <v>42</v>
      </c>
      <c r="C28" s="15" t="s">
        <v>43</v>
      </c>
      <c r="D28" s="15" t="s">
        <v>44</v>
      </c>
      <c r="E28" s="17" t="s">
        <v>145</v>
      </c>
      <c r="F28" s="15" t="s">
        <v>12</v>
      </c>
      <c r="G28" s="15" t="s">
        <v>45</v>
      </c>
      <c r="H28" s="15" t="s">
        <v>46</v>
      </c>
      <c r="I28" s="19">
        <v>75</v>
      </c>
    </row>
    <row r="29" spans="1:9" ht="15">
      <c r="A29" s="14">
        <v>6</v>
      </c>
      <c r="B29" s="15" t="s">
        <v>50</v>
      </c>
      <c r="C29" s="15" t="s">
        <v>91</v>
      </c>
      <c r="D29" s="15" t="s">
        <v>94</v>
      </c>
      <c r="E29" s="17" t="s">
        <v>145</v>
      </c>
      <c r="F29" s="15" t="s">
        <v>92</v>
      </c>
      <c r="G29" s="15" t="s">
        <v>93</v>
      </c>
      <c r="H29" s="15" t="s">
        <v>93</v>
      </c>
      <c r="I29" s="18">
        <v>74</v>
      </c>
    </row>
    <row r="30" spans="1:9" ht="15">
      <c r="A30" s="52">
        <v>7</v>
      </c>
      <c r="B30" s="20" t="s">
        <v>77</v>
      </c>
      <c r="C30" s="6" t="s">
        <v>82</v>
      </c>
      <c r="D30" s="6" t="s">
        <v>83</v>
      </c>
      <c r="E30" s="21" t="s">
        <v>142</v>
      </c>
      <c r="F30" s="6" t="s">
        <v>12</v>
      </c>
      <c r="G30" s="20" t="s">
        <v>80</v>
      </c>
      <c r="H30" s="6" t="s">
        <v>84</v>
      </c>
      <c r="I30" s="22">
        <v>71</v>
      </c>
    </row>
    <row r="31" spans="1:9" ht="15">
      <c r="A31" s="52">
        <v>8</v>
      </c>
      <c r="B31" s="6" t="s">
        <v>122</v>
      </c>
      <c r="C31" s="6" t="s">
        <v>118</v>
      </c>
      <c r="D31" s="6" t="s">
        <v>120</v>
      </c>
      <c r="E31" s="21" t="s">
        <v>142</v>
      </c>
      <c r="F31" s="6" t="s">
        <v>12</v>
      </c>
      <c r="G31" s="6" t="s">
        <v>119</v>
      </c>
      <c r="H31" s="6" t="s">
        <v>121</v>
      </c>
      <c r="I31" s="23">
        <v>71</v>
      </c>
    </row>
    <row r="32" spans="1:9" ht="15">
      <c r="A32" s="52">
        <v>9</v>
      </c>
      <c r="B32" s="6" t="s">
        <v>11</v>
      </c>
      <c r="C32" s="24" t="s">
        <v>9</v>
      </c>
      <c r="D32" s="24" t="s">
        <v>10</v>
      </c>
      <c r="E32" s="25" t="s">
        <v>145</v>
      </c>
      <c r="F32" s="24" t="s">
        <v>12</v>
      </c>
      <c r="G32" s="24" t="s">
        <v>13</v>
      </c>
      <c r="H32" s="24" t="s">
        <v>13</v>
      </c>
      <c r="I32" s="26">
        <v>70.5</v>
      </c>
    </row>
    <row r="33" spans="1:9" ht="15">
      <c r="A33" s="52">
        <v>10</v>
      </c>
      <c r="B33" s="21" t="s">
        <v>50</v>
      </c>
      <c r="C33" s="6" t="s">
        <v>51</v>
      </c>
      <c r="D33" s="6" t="s">
        <v>52</v>
      </c>
      <c r="E33" s="21" t="s">
        <v>142</v>
      </c>
      <c r="F33" s="6" t="s">
        <v>12</v>
      </c>
      <c r="G33" s="6" t="s">
        <v>53</v>
      </c>
      <c r="H33" s="6" t="s">
        <v>54</v>
      </c>
      <c r="I33" s="27">
        <v>70</v>
      </c>
    </row>
    <row r="34" spans="1:9" ht="15">
      <c r="A34" s="52">
        <v>11</v>
      </c>
      <c r="B34" s="6" t="s">
        <v>155</v>
      </c>
      <c r="C34" s="6" t="s">
        <v>156</v>
      </c>
      <c r="D34" s="6" t="s">
        <v>157</v>
      </c>
      <c r="E34" s="6" t="s">
        <v>142</v>
      </c>
      <c r="F34" s="6" t="s">
        <v>153</v>
      </c>
      <c r="G34" s="6" t="s">
        <v>158</v>
      </c>
      <c r="H34" s="6" t="s">
        <v>159</v>
      </c>
      <c r="I34" s="27">
        <v>69</v>
      </c>
    </row>
    <row r="35" spans="1:9" ht="15">
      <c r="A35" s="52">
        <v>12</v>
      </c>
      <c r="B35" s="6" t="s">
        <v>55</v>
      </c>
      <c r="C35" s="6" t="s">
        <v>56</v>
      </c>
      <c r="D35" s="6" t="s">
        <v>64</v>
      </c>
      <c r="E35" s="21" t="s">
        <v>142</v>
      </c>
      <c r="F35" s="6" t="s">
        <v>12</v>
      </c>
      <c r="G35" s="6" t="s">
        <v>57</v>
      </c>
      <c r="H35" s="6" t="s">
        <v>58</v>
      </c>
      <c r="I35" s="28">
        <v>65.5</v>
      </c>
    </row>
    <row r="36" spans="1:9" ht="15">
      <c r="A36" s="52">
        <v>13</v>
      </c>
      <c r="B36" s="6" t="s">
        <v>95</v>
      </c>
      <c r="C36" s="6" t="s">
        <v>96</v>
      </c>
      <c r="D36" s="6" t="s">
        <v>99</v>
      </c>
      <c r="E36" s="21" t="s">
        <v>142</v>
      </c>
      <c r="F36" s="6" t="s">
        <v>12</v>
      </c>
      <c r="G36" s="6" t="s">
        <v>98</v>
      </c>
      <c r="H36" s="6" t="s">
        <v>97</v>
      </c>
      <c r="I36" s="27">
        <v>65</v>
      </c>
    </row>
    <row r="37" spans="1:9" ht="15">
      <c r="A37" s="52">
        <v>14</v>
      </c>
      <c r="B37" s="6" t="s">
        <v>163</v>
      </c>
      <c r="C37" s="6" t="s">
        <v>164</v>
      </c>
      <c r="D37" s="6" t="s">
        <v>165</v>
      </c>
      <c r="E37" s="6" t="s">
        <v>145</v>
      </c>
      <c r="F37" s="21" t="s">
        <v>12</v>
      </c>
      <c r="G37" s="6" t="s">
        <v>166</v>
      </c>
      <c r="H37" s="6" t="s">
        <v>167</v>
      </c>
      <c r="I37" s="27">
        <v>64</v>
      </c>
    </row>
    <row r="38" spans="1:9" ht="15">
      <c r="A38" s="52">
        <v>15</v>
      </c>
      <c r="B38" s="6" t="s">
        <v>33</v>
      </c>
      <c r="C38" s="6" t="s">
        <v>34</v>
      </c>
      <c r="D38" s="6" t="s">
        <v>36</v>
      </c>
      <c r="E38" s="21" t="s">
        <v>145</v>
      </c>
      <c r="F38" s="6" t="s">
        <v>12</v>
      </c>
      <c r="G38" s="6" t="s">
        <v>35</v>
      </c>
      <c r="H38" s="6" t="s">
        <v>35</v>
      </c>
      <c r="I38" s="26">
        <v>63.5</v>
      </c>
    </row>
    <row r="39" spans="1:9" ht="15.75" thickBot="1">
      <c r="A39" s="53">
        <v>16</v>
      </c>
      <c r="B39" s="29" t="s">
        <v>73</v>
      </c>
      <c r="C39" s="29" t="s">
        <v>74</v>
      </c>
      <c r="D39" s="29" t="s">
        <v>75</v>
      </c>
      <c r="E39" s="30" t="s">
        <v>145</v>
      </c>
      <c r="F39" s="29" t="s">
        <v>12</v>
      </c>
      <c r="G39" s="29" t="s">
        <v>76</v>
      </c>
      <c r="H39" s="29" t="s">
        <v>76</v>
      </c>
      <c r="I39" s="31">
        <v>62.5</v>
      </c>
    </row>
    <row r="40" spans="1:8" ht="15">
      <c r="A40" s="4"/>
      <c r="B40" s="1"/>
      <c r="C40" s="1"/>
      <c r="D40" s="1"/>
      <c r="E40" s="1"/>
      <c r="F40" s="1"/>
      <c r="G40" s="1"/>
      <c r="H40" s="1"/>
    </row>
    <row r="41" spans="1:8" ht="15">
      <c r="A41" s="4"/>
      <c r="B41" s="1"/>
      <c r="C41" s="1"/>
      <c r="D41" s="1"/>
      <c r="E41" s="1"/>
      <c r="F41" s="1"/>
      <c r="G41" s="1"/>
      <c r="H41" s="1"/>
    </row>
    <row r="42" spans="1:8" ht="15">
      <c r="A42" s="4"/>
      <c r="B42" s="1"/>
      <c r="C42" s="1"/>
      <c r="D42" s="1"/>
      <c r="E42" s="1"/>
      <c r="F42" s="1"/>
      <c r="G42" s="1"/>
      <c r="H42" s="1"/>
    </row>
    <row r="43" spans="1:8" ht="15">
      <c r="A43" s="4"/>
      <c r="B43" s="1"/>
      <c r="C43" s="1"/>
      <c r="D43" s="1"/>
      <c r="E43" s="1"/>
      <c r="F43" s="1"/>
      <c r="G43" s="1"/>
      <c r="H43" s="1"/>
    </row>
    <row r="44" spans="1:8" ht="15">
      <c r="A44" s="4"/>
      <c r="B44" s="1"/>
      <c r="C44" s="1"/>
      <c r="D44" s="1"/>
      <c r="E44" s="1"/>
      <c r="F44" s="1"/>
      <c r="G44" s="5"/>
      <c r="H44" s="1"/>
    </row>
    <row r="45" spans="1:8" ht="15">
      <c r="A45" s="4"/>
      <c r="B45" s="1"/>
      <c r="C45" s="1"/>
      <c r="D45" s="1"/>
      <c r="E45" s="1"/>
      <c r="F45" s="1"/>
      <c r="G45" s="1"/>
      <c r="H45" s="1"/>
    </row>
    <row r="46" spans="1:8" ht="15">
      <c r="A46" s="4"/>
      <c r="B46" s="1"/>
      <c r="C46" s="1"/>
      <c r="D46" s="1"/>
      <c r="E46" s="1"/>
      <c r="F46" s="1"/>
      <c r="G46" s="1"/>
      <c r="H46" s="1"/>
    </row>
    <row r="47" spans="1:8" ht="15">
      <c r="A47" s="4"/>
      <c r="B47" s="1"/>
      <c r="C47" s="1"/>
      <c r="D47" s="1"/>
      <c r="E47" s="1"/>
      <c r="F47" s="1"/>
      <c r="G47" s="1"/>
      <c r="H47" s="1"/>
    </row>
    <row r="48" spans="1:8" ht="15">
      <c r="A48" s="4"/>
      <c r="B48" s="1"/>
      <c r="C48" s="1"/>
      <c r="D48" s="1"/>
      <c r="E48" s="1"/>
      <c r="F48" s="1"/>
      <c r="G48" s="1"/>
      <c r="H48" s="1"/>
    </row>
    <row r="49" spans="1:8" ht="15">
      <c r="A49" s="4"/>
      <c r="B49" s="1"/>
      <c r="C49" s="1"/>
      <c r="D49" s="1"/>
      <c r="E49" s="1"/>
      <c r="F49" s="1"/>
      <c r="G49" s="1"/>
      <c r="H49" s="1"/>
    </row>
    <row r="50" spans="1:8" ht="15">
      <c r="A50" s="4"/>
      <c r="B50" s="1"/>
      <c r="C50" s="1"/>
      <c r="D50" s="1"/>
      <c r="E50" s="1"/>
      <c r="F50" s="6"/>
      <c r="G50" s="1"/>
      <c r="H50" s="1"/>
    </row>
    <row r="51" spans="1:8" ht="15">
      <c r="A51" s="4"/>
      <c r="B51" s="1"/>
      <c r="C51" s="1"/>
      <c r="D51" s="1"/>
      <c r="E51" s="1"/>
      <c r="F51" s="1"/>
      <c r="G51" s="1"/>
      <c r="H51" s="1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1">
      <selection activeCell="B8" sqref="B8"/>
    </sheetView>
  </sheetViews>
  <sheetFormatPr defaultColWidth="9.140625" defaultRowHeight="15"/>
  <sheetData>
    <row r="1" ht="15">
      <c r="A1" t="s">
        <v>125</v>
      </c>
    </row>
    <row r="2" spans="1:3" ht="15">
      <c r="A2" t="s">
        <v>126</v>
      </c>
      <c r="B2">
        <v>7.5</v>
      </c>
      <c r="C2">
        <f>B2*2</f>
        <v>15</v>
      </c>
    </row>
    <row r="3" spans="1:3" ht="15">
      <c r="A3" t="s">
        <v>127</v>
      </c>
      <c r="B3">
        <v>7.5</v>
      </c>
      <c r="C3">
        <f>B3*2</f>
        <v>15</v>
      </c>
    </row>
    <row r="4" spans="1:3" ht="15">
      <c r="A4" t="s">
        <v>128</v>
      </c>
      <c r="B4">
        <v>7</v>
      </c>
      <c r="C4">
        <f>B4*2</f>
        <v>14</v>
      </c>
    </row>
    <row r="5" spans="1:3" ht="15">
      <c r="A5" t="s">
        <v>129</v>
      </c>
      <c r="B5">
        <v>7.5</v>
      </c>
      <c r="C5">
        <f>B5*2</f>
        <v>15</v>
      </c>
    </row>
    <row r="6" spans="1:3" ht="15">
      <c r="A6" t="s">
        <v>130</v>
      </c>
      <c r="B6">
        <v>7.5</v>
      </c>
      <c r="C6">
        <f>B6</f>
        <v>7.5</v>
      </c>
    </row>
    <row r="7" spans="1:3" ht="15">
      <c r="A7" t="s">
        <v>131</v>
      </c>
      <c r="B7">
        <v>7.5</v>
      </c>
      <c r="C7">
        <f>B7</f>
        <v>7.5</v>
      </c>
    </row>
    <row r="8" spans="2:3" ht="15">
      <c r="B8">
        <f>SUM(B2:B7)</f>
        <v>44.5</v>
      </c>
      <c r="C8">
        <f>SUM(C2:C7)</f>
        <v>74</v>
      </c>
    </row>
    <row r="15" spans="1:2" ht="15">
      <c r="A15">
        <v>62</v>
      </c>
      <c r="B15">
        <v>34</v>
      </c>
    </row>
    <row r="16" spans="1:6" ht="15">
      <c r="A16">
        <v>18</v>
      </c>
      <c r="B16">
        <v>16</v>
      </c>
      <c r="E16">
        <f>B20*B16</f>
        <v>9.931034482758621</v>
      </c>
      <c r="F16">
        <f>F21*B16</f>
        <v>7.578947368421052</v>
      </c>
    </row>
    <row r="17" spans="1:3" ht="15">
      <c r="A17">
        <v>7</v>
      </c>
      <c r="B17">
        <v>8</v>
      </c>
      <c r="C17">
        <f>C19*A16</f>
        <v>7.448275862068965</v>
      </c>
    </row>
    <row r="18" spans="1:2" ht="15">
      <c r="A18">
        <f>SUM(A15:A17)</f>
        <v>87</v>
      </c>
      <c r="B18">
        <f>SUM(B15:B17)</f>
        <v>58</v>
      </c>
    </row>
    <row r="19" spans="1:3" ht="15">
      <c r="A19">
        <v>36</v>
      </c>
      <c r="B19">
        <v>36</v>
      </c>
      <c r="C19">
        <f>A19/A18</f>
        <v>0.41379310344827586</v>
      </c>
    </row>
    <row r="20" spans="2:6" ht="15">
      <c r="B20">
        <f>B19/B18</f>
        <v>0.6206896551724138</v>
      </c>
      <c r="F20">
        <f>17+59</f>
        <v>76</v>
      </c>
    </row>
    <row r="21" ht="15">
      <c r="F21">
        <f>36/F20</f>
        <v>0.47368421052631576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Wildeboer</dc:creator>
  <cp:keywords/>
  <dc:description/>
  <cp:lastModifiedBy>Vera Colijn</cp:lastModifiedBy>
  <dcterms:created xsi:type="dcterms:W3CDTF">2017-03-11T11:08:31Z</dcterms:created>
  <dcterms:modified xsi:type="dcterms:W3CDTF">2018-03-19T11:02:28Z</dcterms:modified>
  <cp:category/>
  <cp:version/>
  <cp:contentType/>
  <cp:contentStatus/>
</cp:coreProperties>
</file>